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<sst xmlns="http://schemas.openxmlformats.org/spreadsheetml/2006/main" count="146" uniqueCount="63">
  <si>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</si>
  <si>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</si>
  <si>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</si>
  <si>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</si>
  <si>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</si>
  <si>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</si>
  <si>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</si>
  <si>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</si>
  <si>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</si>
  <si>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</si>
  <si>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</si>
  <si>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</si>
  <si>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</si>
  <si>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</si>
  <si>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</si>
  <si>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</si>
  <si>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</si>
  <si>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</si>
  <si>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</si>
  <si>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</si>
  <si>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</si>
  <si>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</si>
  <si>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</si>
  <si>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</si>
  <si>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</si>
  <si>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</si>
  <si>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</si>
  <si>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</si>
  <si>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</si>
  <si>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</si>
  <si>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</si>
  <si>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</si>
  <si>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</si>
  <si>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</si>
  <si>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</si>
  <si>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</si>
  <si>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</si>
  <si>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</si>
  <si>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</si>
  <si>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</si>
  <si>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</si>
  <si>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</si>
  <si>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</si>
  <si>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</si>
  <si>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</si>
  <si>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</si>
  <si>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</si>
  <si>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</si>
  <si>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</si>
  <si>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</si>
  <si>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Brief Description of Goods and Services</t>
  </si>
  <si>
    <t xml:space="preserve">Supply of Basic Life Support (BLS) Ambulances along with comprehensive warranty services for one year </t>
  </si>
  <si>
    <t>Comprehensive Maintenance Services of Ambulance Base Vehicle for Year-2</t>
  </si>
  <si>
    <t>Comprehensive Maintenance Services of Ambulance Base Vehicle for Year-3</t>
  </si>
  <si>
    <t>Comprehensive Maintenance Services of Ambulance Base Vehicle for Year-4</t>
  </si>
  <si>
    <t>Comprehensive Maintenance Services of Ambulance Base Vehicle for Year-5</t>
  </si>
  <si>
    <t xml:space="preserve">Unit Price (Exclusive of taxes and duties payable in India) (Rs.)
 </t>
  </si>
  <si>
    <r>
      <t>Total Price (Exclusive of taxes and duties payable in India) (Rs.)</t>
    </r>
    <r>
      <rPr>
        <b/>
        <sz val="11"/>
        <color indexed="60"/>
        <rFont val="Arial"/>
        <family val="2"/>
      </rPr>
      <t xml:space="preserve">
</t>
    </r>
  </si>
  <si>
    <t>item4</t>
  </si>
  <si>
    <r>
      <t>Tender Inviting Authority:</t>
    </r>
    <r>
      <rPr>
        <b/>
        <sz val="11"/>
        <color indexed="60"/>
        <rFont val="Arial"/>
        <family val="2"/>
      </rPr>
      <t xml:space="preserve"> Joint Secretary (DPA-III), Ministry of External Affairs, Govt. of India</t>
    </r>
  </si>
  <si>
    <r>
      <t>Name of Work:</t>
    </r>
    <r>
      <rPr>
        <b/>
        <sz val="11"/>
        <color indexed="60"/>
        <rFont val="Arial"/>
        <family val="2"/>
      </rPr>
      <t xml:space="preserve"> Supply of 109 Nos. Basic Life Support (BLS) Ambulances along with comprehensive warranty services for one year and maintenance services for the next four years in Bangladesh </t>
    </r>
  </si>
  <si>
    <r>
      <t xml:space="preserve">Contract No:  </t>
    </r>
    <r>
      <rPr>
        <b/>
        <sz val="11"/>
        <color indexed="60"/>
        <rFont val="Arial"/>
        <family val="2"/>
      </rPr>
      <t>DPA-III/205/02/2020</t>
    </r>
  </si>
  <si>
    <t>Description of Goods and Services: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</si>
</sst>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 #,##0_-;\-* #,##0_-;_-* &quot;-&quot;_-;_-@_-"/>
    <numFmt numFmtId="178" formatCode="_-&quot;US$&quot;* #,##0.00_-;\-&quot;US$&quot;* #,##0.00_-;_-&quot;US$&quot;* &quot;-&quot;??_-;_-@_-"/>
    <numFmt numFmtId="179" formatCode="_-* #,##0.00_-;\-* #,##0.00_-;_-* &quot;-&quot;??_-;_-@_-"/>
    <numFmt numFmtId="180" formatCode="0.0000"/>
    <numFmt numFmtId="181" formatCode="0.0"/>
    <numFmt numFmtId="182" formatCode="0.000"/>
    <numFmt numFmtId="183" formatCode="0.0000%"/>
    <numFmt numFmtId="184"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8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80"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1" fontId="3" fillId="0" borderId="11" xfId="59" applyNumberFormat="1" applyFont="1" applyFill="1" applyBorder="1" applyAlignment="1">
      <alignment horizontal="center" vertical="center"/>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5" zoomScaleNormal="75" zoomScalePageLayoutView="0" workbookViewId="0" topLeftCell="A1">
      <selection activeCell="M18" sqref="M18"/>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hidden="1" customWidth="1"/>
    <col min="54" max="54" width="19.710937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59</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60</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61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50</v>
      </c>
      <c r="C11" s="56" t="s">
        <v>1</v>
      </c>
      <c r="D11" s="56" t="s">
        <v>15</v>
      </c>
      <c r="E11" s="56" t="s">
        <v>16</v>
      </c>
      <c r="F11" s="56" t="s">
        <v>47</v>
      </c>
      <c r="G11" s="56"/>
      <c r="H11" s="56"/>
      <c r="I11" s="56" t="s">
        <v>17</v>
      </c>
      <c r="J11" s="56" t="s">
        <v>18</v>
      </c>
      <c r="K11" s="56" t="s">
        <v>19</v>
      </c>
      <c r="L11" s="56" t="s">
        <v>20</v>
      </c>
      <c r="M11" s="57" t="s">
        <v>56</v>
      </c>
      <c r="N11" s="56" t="s">
        <v>48</v>
      </c>
      <c r="O11" s="56" t="s">
        <v>49</v>
      </c>
      <c r="P11" s="56" t="s">
        <v>46</v>
      </c>
      <c r="Q11" s="56" t="s">
        <v>45</v>
      </c>
      <c r="R11" s="56" t="s">
        <v>44</v>
      </c>
      <c r="S11" s="56" t="s">
        <v>21</v>
      </c>
      <c r="T11" s="56" t="s">
        <v>22</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57</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62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23</v>
      </c>
      <c r="IG13" s="24" t="s">
        <v>24</v>
      </c>
      <c r="IH13" s="24">
        <v>10</v>
      </c>
      <c r="II13" s="24" t="s">
        <v>25</v>
      </c>
    </row>
    <row r="14" spans="1:243" s="9" customFormat="1" ht="32.25" customHeight="1">
      <c r="A14" s="64">
        <v>1.01</v>
      </c>
      <c r="B14" s="65" t="s">
        <v>51</v>
      </c>
      <c r="C14" s="82" t="s">
        <v>24</v>
      </c>
      <c r="D14" s="83">
        <v>109</v>
      </c>
      <c r="E14" s="67" t="s">
        <v>26</v>
      </c>
      <c r="F14" s="66">
        <v>0</v>
      </c>
      <c r="G14" s="68"/>
      <c r="H14" s="69"/>
      <c r="I14" s="70" t="s">
        <v>27</v>
      </c>
      <c r="J14" s="71">
        <f>IF(I14="Less(-)",-1,1)</f>
        <v>1</v>
      </c>
      <c r="K14" s="72" t="s">
        <v>37</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28</v>
      </c>
      <c r="IG14" s="10" t="s">
        <v>24</v>
      </c>
      <c r="IH14" s="10">
        <v>123.223</v>
      </c>
      <c r="II14" s="10" t="s">
        <v>26</v>
      </c>
    </row>
    <row r="15" spans="1:243" s="9" customFormat="1" ht="32.25" customHeight="1">
      <c r="A15" s="64">
        <v>1.02</v>
      </c>
      <c r="B15" s="65" t="s">
        <v>52</v>
      </c>
      <c r="C15" s="82" t="s">
        <v>30</v>
      </c>
      <c r="D15" s="83">
        <v>109</v>
      </c>
      <c r="E15" s="67" t="s">
        <v>26</v>
      </c>
      <c r="F15" s="66">
        <v>0</v>
      </c>
      <c r="G15" s="68"/>
      <c r="H15" s="68"/>
      <c r="I15" s="70" t="s">
        <v>27</v>
      </c>
      <c r="J15" s="71">
        <f>IF(I15="Less(-)",-1,1)</f>
        <v>1</v>
      </c>
      <c r="K15" s="72" t="s">
        <v>37</v>
      </c>
      <c r="L15" s="72" t="s">
        <v>6</v>
      </c>
      <c r="M15" s="73"/>
      <c r="N15" s="80"/>
      <c r="O15" s="80"/>
      <c r="P15" s="81"/>
      <c r="Q15" s="81"/>
      <c r="R15" s="81"/>
      <c r="S15" s="74"/>
      <c r="T15" s="75"/>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f>total_amount_ba($B$2,$D$2,D15,F15,J15,K15,M15)*D15</f>
        <v>0</v>
      </c>
      <c r="BB15" s="78">
        <f>BA15+SUM(N15:AZ15)</f>
        <v>0</v>
      </c>
      <c r="BC15" s="65" t="str">
        <f>SpellNumber(L15,BB15)</f>
        <v>INR Zero Only</v>
      </c>
      <c r="IE15" s="10">
        <v>1.02</v>
      </c>
      <c r="IF15" s="10" t="s">
        <v>29</v>
      </c>
      <c r="IG15" s="10" t="s">
        <v>30</v>
      </c>
      <c r="IH15" s="10">
        <v>213</v>
      </c>
      <c r="II15" s="10" t="s">
        <v>26</v>
      </c>
    </row>
    <row r="16" spans="1:243" s="9" customFormat="1" ht="32.25" customHeight="1">
      <c r="A16" s="64">
        <v>1.03</v>
      </c>
      <c r="B16" s="65" t="s">
        <v>53</v>
      </c>
      <c r="C16" s="82" t="s">
        <v>31</v>
      </c>
      <c r="D16" s="83">
        <v>109</v>
      </c>
      <c r="E16" s="67" t="s">
        <v>26</v>
      </c>
      <c r="F16" s="66">
        <v>0</v>
      </c>
      <c r="G16" s="68"/>
      <c r="H16" s="68"/>
      <c r="I16" s="70" t="s">
        <v>27</v>
      </c>
      <c r="J16" s="71">
        <f>IF(I16="Less(-)",-1,1)</f>
        <v>1</v>
      </c>
      <c r="K16" s="72" t="s">
        <v>37</v>
      </c>
      <c r="L16" s="72" t="s">
        <v>6</v>
      </c>
      <c r="M16" s="73"/>
      <c r="N16" s="80"/>
      <c r="O16" s="80"/>
      <c r="P16" s="81"/>
      <c r="Q16" s="81"/>
      <c r="R16" s="81"/>
      <c r="S16" s="74"/>
      <c r="T16" s="75"/>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7">
        <f>total_amount_ba($B$2,$D$2,D16,F16,J16,K16,M16)*D16</f>
        <v>0</v>
      </c>
      <c r="BB16" s="78">
        <f>BA16+SUM(N16:AZ16)</f>
        <v>0</v>
      </c>
      <c r="BC16" s="65" t="str">
        <f>SpellNumber(L16,BB16)</f>
        <v>INR Zero Only</v>
      </c>
      <c r="IE16" s="10">
        <v>1.02</v>
      </c>
      <c r="IF16" s="10" t="s">
        <v>29</v>
      </c>
      <c r="IG16" s="10" t="s">
        <v>30</v>
      </c>
      <c r="IH16" s="10">
        <v>213</v>
      </c>
      <c r="II16" s="10" t="s">
        <v>26</v>
      </c>
    </row>
    <row r="17" spans="1:243" s="9" customFormat="1" ht="32.25" customHeight="1">
      <c r="A17" s="64">
        <v>1.04</v>
      </c>
      <c r="B17" s="65" t="s">
        <v>54</v>
      </c>
      <c r="C17" s="82" t="s">
        <v>58</v>
      </c>
      <c r="D17" s="83">
        <v>109</v>
      </c>
      <c r="E17" s="67" t="s">
        <v>26</v>
      </c>
      <c r="F17" s="66">
        <v>0</v>
      </c>
      <c r="G17" s="68"/>
      <c r="H17" s="68"/>
      <c r="I17" s="70" t="s">
        <v>27</v>
      </c>
      <c r="J17" s="71">
        <f>IF(I17="Less(-)",-1,1)</f>
        <v>1</v>
      </c>
      <c r="K17" s="72" t="s">
        <v>37</v>
      </c>
      <c r="L17" s="72" t="s">
        <v>6</v>
      </c>
      <c r="M17" s="73"/>
      <c r="N17" s="80"/>
      <c r="O17" s="80"/>
      <c r="P17" s="81"/>
      <c r="Q17" s="81"/>
      <c r="R17" s="81"/>
      <c r="S17" s="74"/>
      <c r="T17" s="75"/>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f>total_amount_ba($B$2,$D$2,D17,F17,J17,K17,M17)*D17</f>
        <v>0</v>
      </c>
      <c r="BB17" s="78">
        <f>BA17+SUM(N17:AZ17)</f>
        <v>0</v>
      </c>
      <c r="BC17" s="65" t="str">
        <f>SpellNumber(L17,BB17)</f>
        <v>INR Zero Only</v>
      </c>
      <c r="IE17" s="10">
        <v>1.02</v>
      </c>
      <c r="IF17" s="10" t="s">
        <v>29</v>
      </c>
      <c r="IG17" s="10" t="s">
        <v>30</v>
      </c>
      <c r="IH17" s="10">
        <v>213</v>
      </c>
      <c r="II17" s="10" t="s">
        <v>26</v>
      </c>
    </row>
    <row r="18" spans="1:243" s="9" customFormat="1" ht="32.25" customHeight="1">
      <c r="A18" s="64">
        <v>1.05</v>
      </c>
      <c r="B18" s="65" t="s">
        <v>55</v>
      </c>
      <c r="C18" s="82" t="s">
        <v>32</v>
      </c>
      <c r="D18" s="83">
        <v>109</v>
      </c>
      <c r="E18" s="67" t="s">
        <v>26</v>
      </c>
      <c r="F18" s="66">
        <v>0</v>
      </c>
      <c r="G18" s="68"/>
      <c r="H18" s="68"/>
      <c r="I18" s="70" t="s">
        <v>27</v>
      </c>
      <c r="J18" s="71">
        <f>IF(I18="Less(-)",-1,1)</f>
        <v>1</v>
      </c>
      <c r="K18" s="72" t="s">
        <v>37</v>
      </c>
      <c r="L18" s="72" t="s">
        <v>6</v>
      </c>
      <c r="M18" s="73"/>
      <c r="N18" s="80"/>
      <c r="O18" s="80"/>
      <c r="P18" s="81"/>
      <c r="Q18" s="81"/>
      <c r="R18" s="81"/>
      <c r="S18" s="75"/>
      <c r="T18" s="75"/>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7">
        <f>total_amount_ba($B$2,$D$2,D18,F18,J18,K18,M18)*D18</f>
        <v>0</v>
      </c>
      <c r="BB18" s="78">
        <f>BA18+SUM(N18:AZ18)</f>
        <v>0</v>
      </c>
      <c r="BC18" s="65" t="str">
        <f>SpellNumber(L18,BB18)</f>
        <v>INR Zero Only</v>
      </c>
      <c r="IE18" s="10">
        <v>2</v>
      </c>
      <c r="IF18" s="10" t="s">
        <v>23</v>
      </c>
      <c r="IG18" s="10" t="s">
        <v>31</v>
      </c>
      <c r="IH18" s="10">
        <v>10</v>
      </c>
      <c r="II18" s="10" t="s">
        <v>26</v>
      </c>
    </row>
    <row r="19" spans="1:243" s="23" customFormat="1" ht="36" customHeight="1">
      <c r="A19" s="40" t="s">
        <v>33</v>
      </c>
      <c r="B19" s="41"/>
      <c r="C19" s="42"/>
      <c r="D19" s="43"/>
      <c r="E19" s="43"/>
      <c r="F19" s="43"/>
      <c r="G19" s="43"/>
      <c r="H19" s="44"/>
      <c r="I19" s="44"/>
      <c r="J19" s="44"/>
      <c r="K19" s="44"/>
      <c r="L19" s="45"/>
      <c r="P19" s="79"/>
      <c r="Q19" s="79"/>
      <c r="R19" s="79"/>
      <c r="BA19" s="63">
        <f>SUM(BA13:BA18)</f>
        <v>0</v>
      </c>
      <c r="BB19" s="63">
        <f>SUM(BB13:BB18)</f>
        <v>0</v>
      </c>
      <c r="BC19" s="39" t="str">
        <f>SpellNumber($E$2,BB19)</f>
        <v>INR Zero Only</v>
      </c>
      <c r="IE19" s="24">
        <v>4</v>
      </c>
      <c r="IF19" s="24" t="s">
        <v>29</v>
      </c>
      <c r="IG19" s="24" t="s">
        <v>32</v>
      </c>
      <c r="IH19" s="24">
        <v>10</v>
      </c>
      <c r="II19" s="24" t="s">
        <v>26</v>
      </c>
    </row>
    <row r="20" spans="1:243" s="27" customFormat="1" ht="54.75" customHeight="1" hidden="1">
      <c r="A20" s="41" t="s">
        <v>39</v>
      </c>
      <c r="B20" s="46"/>
      <c r="C20" s="25"/>
      <c r="D20" s="47"/>
      <c r="E20" s="48" t="s">
        <v>34</v>
      </c>
      <c r="F20" s="61"/>
      <c r="G20" s="49"/>
      <c r="H20" s="26"/>
      <c r="I20" s="26"/>
      <c r="J20" s="26"/>
      <c r="K20" s="50"/>
      <c r="L20" s="51"/>
      <c r="M20" s="52" t="s">
        <v>35</v>
      </c>
      <c r="O20" s="23"/>
      <c r="P20" s="23"/>
      <c r="Q20" s="23"/>
      <c r="R20" s="23"/>
      <c r="S20" s="23"/>
      <c r="BA20" s="62">
        <f>IF(ISBLANK(F20),0,IF(E20="Excess (+)",ROUND(BA19+(BA19*F20),2),IF(E20="Less (-)",ROUND(BA19+(BA19*F20*(-1)),2),0)))</f>
        <v>0</v>
      </c>
      <c r="BB20" s="53">
        <f>ROUND(BA20,0)</f>
        <v>0</v>
      </c>
      <c r="BC20" s="54" t="str">
        <f>SpellNumber(L20,BB20)</f>
        <v> Zero Only</v>
      </c>
      <c r="IE20" s="28"/>
      <c r="IF20" s="28"/>
      <c r="IG20" s="28"/>
      <c r="IH20" s="28"/>
      <c r="II20" s="28"/>
    </row>
    <row r="21" spans="1:243" s="27" customFormat="1" ht="43.5" customHeight="1">
      <c r="A21" s="40" t="s">
        <v>38</v>
      </c>
      <c r="B21" s="40"/>
      <c r="C21" s="87" t="str">
        <f>SpellNumber($E$2,BB19)</f>
        <v>INR Zero Only</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9"/>
      <c r="IE21" s="28"/>
      <c r="IF21" s="28"/>
      <c r="IG21" s="28"/>
      <c r="IH21" s="28"/>
      <c r="II21" s="28"/>
    </row>
    <row r="22" spans="3:243" s="12" customFormat="1" ht="15">
      <c r="C22" s="29"/>
      <c r="D22" s="29"/>
      <c r="E22" s="29"/>
      <c r="F22" s="29"/>
      <c r="G22" s="29"/>
      <c r="H22" s="29"/>
      <c r="I22" s="29"/>
      <c r="J22" s="29"/>
      <c r="K22" s="29"/>
      <c r="L22" s="29"/>
      <c r="M22" s="29"/>
      <c r="O22" s="29"/>
      <c r="BA22" s="29"/>
      <c r="BC22" s="29"/>
      <c r="IE22" s="13"/>
      <c r="IF22" s="13"/>
      <c r="IG22" s="13"/>
      <c r="IH22" s="13"/>
      <c r="II22" s="13"/>
    </row>
    <row r="23" ht="15"/>
  </sheetData>
  <sheetProtection selectLockedCells="1"/>
  <mergeCells count="8">
    <mergeCell ref="A9:BC9"/>
    <mergeCell ref="C21:BC21"/>
    <mergeCell ref="A1:L1"/>
    <mergeCell ref="A4:BC4"/>
    <mergeCell ref="A5:BC5"/>
    <mergeCell ref="A6:BC6"/>
    <mergeCell ref="A7:BC7"/>
    <mergeCell ref="B8:BC8"/>
  </mergeCells>
  <dataValidations count="23">
    <dataValidation type="list" allowBlank="1" showInputMessage="1" showErrorMessage="1" sqref="L14 L15 L16 L17 L13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8">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2021-01-01T12:38:55Z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